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P:\55381 PEINTURE TANCARVILLE\4-TECH\PHASE_ETUDES\09_ACT_Tablier\16_Marche_de_travaux\03_Pièces financières\01_DQE\"/>
    </mc:Choice>
  </mc:AlternateContent>
  <xr:revisionPtr revIDLastSave="0" documentId="13_ncr:1_{6A32F7A6-0AC9-4F89-9420-8484D9A25D15}" xr6:coauthVersionLast="47" xr6:coauthVersionMax="47" xr10:uidLastSave="{00000000-0000-0000-0000-000000000000}"/>
  <bookViews>
    <workbookView xWindow="28680" yWindow="-120" windowWidth="29040" windowHeight="15720" tabRatio="467" xr2:uid="{5260B5AD-058A-4746-8C9B-B7807BF7A383}"/>
  </bookViews>
  <sheets>
    <sheet name="DQE" sheetId="1" r:id="rId1"/>
  </sheets>
  <definedNames>
    <definedName name="_xlnm.Print_Titles" localSheetId="0">DQE!$1:$5</definedName>
    <definedName name="_xlnm.Print_Area" localSheetId="0">DQE!$A$1:$G$140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3" i="1" l="1"/>
  <c r="G95" i="1"/>
  <c r="G69" i="1"/>
  <c r="G68" i="1"/>
  <c r="G66" i="1"/>
  <c r="G70" i="1"/>
  <c r="G27" i="1"/>
  <c r="G31" i="1"/>
  <c r="G98" i="1"/>
  <c r="G62" i="1"/>
  <c r="G61" i="1"/>
  <c r="G60" i="1"/>
  <c r="G59" i="1"/>
  <c r="G57" i="1"/>
  <c r="G56" i="1"/>
  <c r="G55" i="1"/>
  <c r="G54" i="1"/>
  <c r="G21" i="1"/>
  <c r="G22" i="1"/>
  <c r="G50" i="1"/>
  <c r="G51" i="1"/>
  <c r="G52" i="1"/>
  <c r="G49" i="1"/>
  <c r="G12" i="1"/>
  <c r="G13" i="1"/>
  <c r="G11" i="1"/>
  <c r="G18" i="1"/>
  <c r="G19" i="1"/>
  <c r="G20" i="1"/>
  <c r="E67" i="1"/>
  <c r="G67" i="1" s="1"/>
  <c r="G107" i="1"/>
  <c r="G106" i="1" s="1"/>
  <c r="G120" i="1" s="1"/>
  <c r="G81" i="1"/>
  <c r="G80" i="1"/>
  <c r="G100" i="1"/>
  <c r="G99" i="1"/>
  <c r="G122" i="1" l="1"/>
  <c r="G123" i="1" s="1"/>
  <c r="G96" i="1"/>
  <c r="G105" i="1"/>
  <c r="G104" i="1"/>
  <c r="G35" i="1"/>
  <c r="G34" i="1"/>
  <c r="G103" i="1" l="1"/>
  <c r="G90" i="1"/>
  <c r="G115" i="1" l="1"/>
  <c r="G117" i="1" s="1"/>
  <c r="G118" i="1" s="1"/>
  <c r="G75" i="1"/>
  <c r="G72" i="1"/>
  <c r="G40" i="1"/>
  <c r="G9" i="1"/>
  <c r="G93" i="1"/>
  <c r="G92" i="1"/>
  <c r="G89" i="1"/>
  <c r="G87" i="1"/>
  <c r="G86" i="1"/>
  <c r="G85" i="1"/>
  <c r="G84" i="1"/>
  <c r="G83" i="1"/>
  <c r="G79" i="1"/>
  <c r="G78" i="1"/>
  <c r="G74" i="1"/>
  <c r="G73" i="1"/>
  <c r="G65" i="1"/>
  <c r="G46" i="1"/>
  <c r="G45" i="1"/>
  <c r="G43" i="1"/>
  <c r="G42" i="1"/>
  <c r="G41" i="1"/>
  <c r="G38" i="1"/>
  <c r="G32" i="1"/>
  <c r="G30" i="1"/>
  <c r="G29" i="1"/>
  <c r="G25" i="1"/>
  <c r="G24" i="1"/>
  <c r="G15" i="1"/>
  <c r="G16" i="1"/>
  <c r="G47" i="1" l="1"/>
  <c r="G44" i="1"/>
  <c r="G36" i="1" s="1"/>
  <c r="G7" i="1"/>
  <c r="G6" i="1" l="1"/>
  <c r="G109" i="1" s="1"/>
  <c r="G136" i="1" l="1"/>
  <c r="G131" i="1"/>
  <c r="G133" i="1" s="1"/>
  <c r="G134" i="1" s="1"/>
  <c r="G126" i="1"/>
  <c r="G128" i="1" s="1"/>
  <c r="G129" i="1" s="1"/>
  <c r="G111" i="1"/>
  <c r="G112" i="1" s="1"/>
  <c r="G138" i="1" l="1"/>
  <c r="G139" i="1" s="1"/>
</calcChain>
</file>

<file path=xl/sharedStrings.xml><?xml version="1.0" encoding="utf-8"?>
<sst xmlns="http://schemas.openxmlformats.org/spreadsheetml/2006/main" count="266" uniqueCount="189">
  <si>
    <t>N° de prix</t>
  </si>
  <si>
    <t>Désignations</t>
  </si>
  <si>
    <t>Unités</t>
  </si>
  <si>
    <t>Quantités</t>
  </si>
  <si>
    <t>Prix unitaires</t>
  </si>
  <si>
    <t>Prix totaux</t>
  </si>
  <si>
    <t xml:space="preserve">[€ HT] </t>
  </si>
  <si>
    <t>TRANCHE FERME</t>
  </si>
  <si>
    <t>A - Prix généraux</t>
  </si>
  <si>
    <t>A-1 - Installation de chantier</t>
  </si>
  <si>
    <t>A-1-1</t>
  </si>
  <si>
    <t>Installations &amp; Repliement de chantier</t>
  </si>
  <si>
    <t>FT</t>
  </si>
  <si>
    <t>DIUO / DOE</t>
  </si>
  <si>
    <t>A-2-1</t>
  </si>
  <si>
    <t>Etudes d'exécution &amp; des méthodes des ouvrages provisoires &amp; définitifs</t>
  </si>
  <si>
    <t>A-2-2</t>
  </si>
  <si>
    <t>A-3-1</t>
  </si>
  <si>
    <t>Plan d'Assurance de la Qualité &amp; sa mise en œuvre</t>
  </si>
  <si>
    <t>A-3-2</t>
  </si>
  <si>
    <t>Plan de Respect de l'Environnement &amp; sa mise en œuvre</t>
  </si>
  <si>
    <t>A-4-1</t>
  </si>
  <si>
    <t>A-4-2</t>
  </si>
  <si>
    <t>A-4-3</t>
  </si>
  <si>
    <t>Gestion de la circulation</t>
  </si>
  <si>
    <t>Gestion des réseaux &amp; des équipements</t>
  </si>
  <si>
    <t>B - Passerelles de visite</t>
  </si>
  <si>
    <t>B-1 - Travaux préparatoires</t>
  </si>
  <si>
    <t>B-1-1</t>
  </si>
  <si>
    <t>B-2 - Peinture</t>
  </si>
  <si>
    <t>B-2-1</t>
  </si>
  <si>
    <t>Préparation de surface</t>
  </si>
  <si>
    <t>M²</t>
  </si>
  <si>
    <t>B-2-2</t>
  </si>
  <si>
    <t>Traitement des déchets</t>
  </si>
  <si>
    <t>Peinture</t>
  </si>
  <si>
    <t>B-3 - Travaux de charpente (pour mémoire)</t>
  </si>
  <si>
    <t>B-3-1</t>
  </si>
  <si>
    <t>Remplacement de tubes structuraux</t>
  </si>
  <si>
    <t>ML</t>
  </si>
  <si>
    <t>B-3-2</t>
  </si>
  <si>
    <t>Remplacement du platelage</t>
  </si>
  <si>
    <t>Masticage des entrefers</t>
  </si>
  <si>
    <t>Remplacement de tronçons de rail</t>
  </si>
  <si>
    <t>U</t>
  </si>
  <si>
    <t>Remplacement d'un montant de garde-corps</t>
  </si>
  <si>
    <t>Remplacement d'un panneau de garde-corps</t>
  </si>
  <si>
    <t>Logistique du chantier</t>
  </si>
  <si>
    <t>Remplacement d'un gousset montant / membrure inférieure / diagonales</t>
  </si>
  <si>
    <t>Remplacement d'un gousset montant / membrure supérieure</t>
  </si>
  <si>
    <t>Remplacement d'une attache à la poutre de rigitidé</t>
  </si>
  <si>
    <t>Remplacement d'un rivet pour un lot strictement inférieur à 10 rivets</t>
  </si>
  <si>
    <t>Remplacement d'un rivet pour un lot supérieur à 10 rivets</t>
  </si>
  <si>
    <t>Suivi photographique du chantier</t>
  </si>
  <si>
    <t>TVA [%]</t>
  </si>
  <si>
    <t>PSE n°1 - Couleur de la peinture conforme à l'existant</t>
  </si>
  <si>
    <t>PSE-1-1</t>
  </si>
  <si>
    <t>Couleur de la peinture conforme à l'existant - Tablier</t>
  </si>
  <si>
    <t>Couleur de la peinture conforme à l'existant - Passerelles</t>
  </si>
  <si>
    <t>Total hors PSE [€ HT] :</t>
  </si>
  <si>
    <t>Total marché hors PSE [€ HT] :</t>
  </si>
  <si>
    <t>PSE-1-2</t>
  </si>
  <si>
    <t>Démontage, Remontage &amp; transport en atelier</t>
  </si>
  <si>
    <t>B-2-3</t>
  </si>
  <si>
    <t>D-1-1</t>
  </si>
  <si>
    <t>Butée au vent au niveau de la culée RG</t>
  </si>
  <si>
    <t>D-1-2</t>
  </si>
  <si>
    <t>Butée au vent au niveau du pylone RG</t>
  </si>
  <si>
    <t>Remplacement d’une attache anti-déversement à la poutre de rigidité</t>
  </si>
  <si>
    <t>Remplacement d’un assemblage entre deux tronçons de rails</t>
  </si>
  <si>
    <t>PSE-2</t>
  </si>
  <si>
    <t>Total PSE n°1 [€ HT] :</t>
  </si>
  <si>
    <t>Total PSE n°2 [€ HT] :</t>
  </si>
  <si>
    <t>Total y compris PSE n°1 [€ HT] :</t>
  </si>
  <si>
    <t>Total marché y compris PSE n°1 [€ HT] :</t>
  </si>
  <si>
    <t>Total y compris PSE n°2 [€ HT] :</t>
  </si>
  <si>
    <t>Total y compris PSE n°1 &amp; 2 [€ HT] :</t>
  </si>
  <si>
    <t>Total marché y compris PSE n°1 &amp; 2 [€ HT] :</t>
  </si>
  <si>
    <t>PRESTATIONS SUPPLEMENTAIRES EVENTUELLES</t>
  </si>
  <si>
    <t>PSE n°2 - Alimentation énergétique du chantier</t>
  </si>
  <si>
    <t>Fourniture de l'alimentation énergétique du chantier</t>
  </si>
  <si>
    <t>Etude de l'impact carbone</t>
  </si>
  <si>
    <t>Remplacement d'un gousset horizontal - central</t>
  </si>
  <si>
    <t>Remplacement d'un gousset horizontal - latéral</t>
  </si>
  <si>
    <t>Remplacement d'un gousset diagonales / membrure supérieure</t>
  </si>
  <si>
    <t>Contrôle externe des études d'exécution &amp; des méthodes des ouvrages provisoires</t>
  </si>
  <si>
    <t>Contrôle externe des études d'exécution &amp; des méthodes des ouvrages définitifs</t>
  </si>
  <si>
    <t>Contrôle externe des systèmes de peinture anticorrosion</t>
  </si>
  <si>
    <t>A-2-3</t>
  </si>
  <si>
    <t>Direction de projet</t>
  </si>
  <si>
    <t>A-6-1</t>
  </si>
  <si>
    <t>A-7-1</t>
  </si>
  <si>
    <t>A-7-2</t>
  </si>
  <si>
    <t>A-3 - Etudes des ouvrages</t>
  </si>
  <si>
    <t>A-4 - Contrôles externes</t>
  </si>
  <si>
    <t>A-7 - Logistique du chantier &amp; Circulation</t>
  </si>
  <si>
    <t>A-7-3</t>
  </si>
  <si>
    <t>A-8 - Autres postes</t>
  </si>
  <si>
    <t>A-8-1</t>
  </si>
  <si>
    <t>A-8-2</t>
  </si>
  <si>
    <t>C - Moyens d'accès au tablier</t>
  </si>
  <si>
    <t>D - Tablier, Garde-corps &amp; Bas des suspentes</t>
  </si>
  <si>
    <t>D-1 - Travaux préparatoires</t>
  </si>
  <si>
    <t>D-2 - Peinture</t>
  </si>
  <si>
    <t>D-2-1</t>
  </si>
  <si>
    <t>D-2-2</t>
  </si>
  <si>
    <t>D-2-3</t>
  </si>
  <si>
    <t>D-2-4</t>
  </si>
  <si>
    <t>D-3 - Travaux de charpente (pour mémoire)</t>
  </si>
  <si>
    <t xml:space="preserve">          D-3-1 - Rails support des passerelles</t>
  </si>
  <si>
    <t>D-3-1-1</t>
  </si>
  <si>
    <t>D-3-1-2</t>
  </si>
  <si>
    <t>D-3-1-3</t>
  </si>
  <si>
    <t>D-3-1-4</t>
  </si>
  <si>
    <t xml:space="preserve">          D-3-2 - Goussets</t>
  </si>
  <si>
    <t>D-3-2-1</t>
  </si>
  <si>
    <t>D-3-2-2</t>
  </si>
  <si>
    <t>D-3-2-3</t>
  </si>
  <si>
    <t>D-3-2-4</t>
  </si>
  <si>
    <t>D-3-2-5</t>
  </si>
  <si>
    <t xml:space="preserve">          D-3-3 - Rivets</t>
  </si>
  <si>
    <t>D-3-3-1</t>
  </si>
  <si>
    <t>D-3-3-2</t>
  </si>
  <si>
    <t>D-3-4-1</t>
  </si>
  <si>
    <t>D-3-4-2</t>
  </si>
  <si>
    <t>E - Butées au vent</t>
  </si>
  <si>
    <t>E-1 - Travaux sur les butées au vent</t>
  </si>
  <si>
    <t>E-1-1</t>
  </si>
  <si>
    <t>E-1-2</t>
  </si>
  <si>
    <t>Confinement</t>
  </si>
  <si>
    <t>Rénovation de la protection anticorrosion du Pont de Tancarville</t>
  </si>
  <si>
    <t>Responsable de la coordination interne &amp; externe</t>
  </si>
  <si>
    <t>Responsable des ouvrages provisoires</t>
  </si>
  <si>
    <t>B-2-4</t>
  </si>
  <si>
    <t xml:space="preserve">          D-3-4 - Réparation des garde-corps de l'ouvrage</t>
  </si>
  <si>
    <t>Contrôle externe plomb et amiante</t>
  </si>
  <si>
    <t>Contrôle externe des ouvrages provisoires</t>
  </si>
  <si>
    <t>A-4-4</t>
  </si>
  <si>
    <t>A-4-5</t>
  </si>
  <si>
    <t>C-1 - En zone courante</t>
  </si>
  <si>
    <t>C-1-1</t>
  </si>
  <si>
    <t>C-1-2</t>
  </si>
  <si>
    <t>C-1-3</t>
  </si>
  <si>
    <t>C-1-4</t>
  </si>
  <si>
    <t>C-2-1</t>
  </si>
  <si>
    <t>C-2-2</t>
  </si>
  <si>
    <t>C-2-3</t>
  </si>
  <si>
    <t>C-2-4</t>
  </si>
  <si>
    <t>C-3-1</t>
  </si>
  <si>
    <t>C-3-2</t>
  </si>
  <si>
    <t>C-3-3</t>
  </si>
  <si>
    <t>C-3-4</t>
  </si>
  <si>
    <t>E-1-3</t>
  </si>
  <si>
    <t>Etudes d'exécution &amp; des méthodes des butées au vent</t>
  </si>
  <si>
    <t>Fourniture des plateformes d'accès au tablier pour les pylônes</t>
  </si>
  <si>
    <t>Mise en place &amp; repli des plateformes pour les pylônes</t>
  </si>
  <si>
    <t>Déplacement &amp; Entretien des plateformes  pour les pylônes</t>
  </si>
  <si>
    <t>Bâchage extérieur  pour les pylônes</t>
  </si>
  <si>
    <t>Fourniture des plateformes d'accès au tablier en zone courante</t>
  </si>
  <si>
    <t>Mise en place &amp; repli des plateformes en zone courante</t>
  </si>
  <si>
    <t>Déplacement &amp; Entretien des plateformes en zone courante</t>
  </si>
  <si>
    <t>Bâchage extérieur en zone courante</t>
  </si>
  <si>
    <t>Péage</t>
  </si>
  <si>
    <t>A-7-4</t>
  </si>
  <si>
    <t>A-2 - Encadrement</t>
  </si>
  <si>
    <t>A-5 - Qualité &amp; Environnement</t>
  </si>
  <si>
    <t>A-5-1</t>
  </si>
  <si>
    <t>A-5-2</t>
  </si>
  <si>
    <t>A-6 - Hygiène &amp; Sécurité</t>
  </si>
  <si>
    <t>Epreuves de convenance</t>
  </si>
  <si>
    <t>D-1-3</t>
  </si>
  <si>
    <t>Mesures d'hygiène &amp; sécurité</t>
  </si>
  <si>
    <t>C-2 - En zone sur pylône</t>
  </si>
  <si>
    <t>C-3 - En zone échafaudage de pied</t>
  </si>
  <si>
    <t>Fourniture des plateformes d'accès au tablier pour l'échafaudage de pied</t>
  </si>
  <si>
    <t>Mise en place &amp; repli des plateformes pour l'échafaudage de pied</t>
  </si>
  <si>
    <t>Déplacement &amp; Entretien des plateformes pour l'échafaudage de pied</t>
  </si>
  <si>
    <t>Bâchage extérieur pour l'échafaudage de pied</t>
  </si>
  <si>
    <t>M2</t>
  </si>
  <si>
    <t>Dépose du revêtement de trottoir</t>
  </si>
  <si>
    <t>D-1-4</t>
  </si>
  <si>
    <t>Ragréage des dalles de trottoir</t>
  </si>
  <si>
    <t>D-1-5</t>
  </si>
  <si>
    <t>Mise en œuvre du revêtement de trottoir</t>
  </si>
  <si>
    <t>D-1-6</t>
  </si>
  <si>
    <t>Meulage des arêtes</t>
  </si>
  <si>
    <t xml:space="preserve">          D-3-5 - Meulage des arêtes</t>
  </si>
  <si>
    <t>D-3-5-1</t>
  </si>
  <si>
    <t>Traitement de l'interface avec le trottoir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</si>
</sst>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"/>
    <numFmt numFmtId="165" formatCode="#,##0&quot;  &quot;"/>
    <numFmt numFmtId="166" formatCode="_-* #,##0\ &quot;€&quot;_-;\-* #,##0\ &quot;€&quot;_-;_-* &quot;-&quot;??\ &quot;€&quot;_-;_-@_-"/>
    <numFmt numFmtId="167" formatCode="0.00_ "/>
    <numFmt numFmtId="168" formatCode="0_ "/>
  </numFmts>
  <fonts count="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0"/>
      <name val="Calibri"/>
      <family val="2"/>
    </font>
    <font>
      <b/>
      <i/>
      <sz val="10"/>
      <name val="Calibri"/>
      <family val="2"/>
    </font>
    <font>
      <sz val="8"/>
      <name val="Aptos Narrow"/>
      <family val="2"/>
      <scheme val="minor"/>
    </font>
    <font>
      <b/>
      <sz val="10"/>
      <color rgb="FFFF0000"/>
      <name val="Calibri"/>
      <family val="2"/>
    </font>
    <font>
      <sz val="10"/>
      <name val="Calibri"/>
      <family val="2"/>
    </font>
  </fonts>
  <fills count="7">
    <fill>
      <patternFill patternType="none"/>
    </fill>
    <fill>
      <patternFill patternType="gray125"/>
    </fill>
    <fill>
      <patternFill patternType="gray125">
        <fgColor indexed="9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6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3" fontId="4" fillId="0" borderId="4" xfId="1" applyNumberFormat="1" applyFont="1" applyBorder="1" applyAlignment="1">
      <alignment horizontal="center" vertical="center" wrapText="1"/>
    </xf>
    <xf numFmtId="3" fontId="4" fillId="2" borderId="5" xfId="1" applyNumberFormat="1" applyFont="1" applyFill="1" applyBorder="1" applyAlignment="1">
      <alignment horizontal="center" vertical="center" wrapText="1"/>
    </xf>
    <xf numFmtId="167" fontId="4" fillId="4" borderId="4" xfId="0" applyNumberFormat="1" applyFont="1" applyFill="1" applyBorder="1" applyAlignment="1">
      <alignment horizontal="left" vertical="center" indent="1"/>
    </xf>
    <xf numFmtId="167" fontId="4" fillId="4" borderId="4" xfId="0" applyNumberFormat="1" applyFont="1" applyFill="1" applyBorder="1" applyAlignment="1">
      <alignment vertical="center"/>
    </xf>
    <xf numFmtId="167" fontId="4" fillId="4" borderId="4" xfId="0" applyNumberFormat="1" applyFont="1" applyFill="1" applyBorder="1" applyAlignment="1">
      <alignment horizontal="center" vertical="center"/>
    </xf>
    <xf numFmtId="168" fontId="4" fillId="4" borderId="4" xfId="0" applyNumberFormat="1" applyFont="1" applyFill="1" applyBorder="1" applyAlignment="1">
      <alignment horizontal="center" vertical="center"/>
    </xf>
    <xf numFmtId="167" fontId="4" fillId="4" borderId="4" xfId="0" applyNumberFormat="1" applyFont="1" applyFill="1" applyBorder="1" applyAlignment="1">
      <alignment vertical="center" wrapText="1"/>
    </xf>
    <xf numFmtId="42" fontId="4" fillId="4" borderId="4" xfId="0" applyNumberFormat="1" applyFont="1" applyFill="1" applyBorder="1" applyAlignment="1">
      <alignment vertical="center" wrapText="1"/>
    </xf>
    <xf numFmtId="167" fontId="5" fillId="5" borderId="4" xfId="0" applyNumberFormat="1" applyFont="1" applyFill="1" applyBorder="1" applyAlignment="1">
      <alignment horizontal="left" vertical="center" indent="2"/>
    </xf>
    <xf numFmtId="167" fontId="5" fillId="5" borderId="4" xfId="0" applyNumberFormat="1" applyFont="1" applyFill="1" applyBorder="1" applyAlignment="1">
      <alignment vertical="center"/>
    </xf>
    <xf numFmtId="167" fontId="5" fillId="5" borderId="4" xfId="0" applyNumberFormat="1" applyFont="1" applyFill="1" applyBorder="1" applyAlignment="1">
      <alignment horizontal="center" vertical="center"/>
    </xf>
    <xf numFmtId="168" fontId="5" fillId="5" borderId="4" xfId="0" applyNumberFormat="1" applyFont="1" applyFill="1" applyBorder="1" applyAlignment="1">
      <alignment horizontal="center" vertical="center"/>
    </xf>
    <xf numFmtId="167" fontId="5" fillId="5" borderId="4" xfId="0" applyNumberFormat="1" applyFont="1" applyFill="1" applyBorder="1" applyAlignment="1">
      <alignment vertical="center" wrapText="1"/>
    </xf>
    <xf numFmtId="42" fontId="5" fillId="5" borderId="4" xfId="0" applyNumberFormat="1" applyFont="1" applyFill="1" applyBorder="1" applyAlignment="1">
      <alignment vertical="center" wrapText="1"/>
    </xf>
    <xf numFmtId="0" fontId="2" fillId="0" borderId="4" xfId="0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168" fontId="2" fillId="0" borderId="4" xfId="0" applyNumberFormat="1" applyFont="1" applyBorder="1" applyAlignment="1">
      <alignment horizontal="center" vertical="center"/>
    </xf>
    <xf numFmtId="166" fontId="2" fillId="0" borderId="4" xfId="2" applyNumberFormat="1" applyFont="1" applyBorder="1" applyAlignment="1">
      <alignment vertical="center"/>
    </xf>
    <xf numFmtId="3" fontId="2" fillId="0" borderId="4" xfId="0" applyNumberFormat="1" applyFont="1" applyBorder="1" applyAlignment="1">
      <alignment horizontal="center" vertical="center"/>
    </xf>
    <xf numFmtId="166" fontId="2" fillId="0" borderId="4" xfId="2" applyNumberFormat="1" applyFont="1" applyFill="1" applyBorder="1" applyAlignment="1">
      <alignment vertical="center"/>
    </xf>
    <xf numFmtId="0" fontId="2" fillId="6" borderId="4" xfId="0" applyFont="1" applyFill="1" applyBorder="1" applyAlignment="1">
      <alignment vertical="center"/>
    </xf>
    <xf numFmtId="0" fontId="2" fillId="6" borderId="4" xfId="0" applyFont="1" applyFill="1" applyBorder="1" applyAlignment="1">
      <alignment horizontal="center" vertical="center"/>
    </xf>
    <xf numFmtId="3" fontId="2" fillId="6" borderId="4" xfId="0" applyNumberFormat="1" applyFont="1" applyFill="1" applyBorder="1" applyAlignment="1">
      <alignment horizontal="center" vertical="center"/>
    </xf>
    <xf numFmtId="168" fontId="2" fillId="6" borderId="4" xfId="0" applyNumberFormat="1" applyFont="1" applyFill="1" applyBorder="1" applyAlignment="1">
      <alignment horizontal="center" vertical="center"/>
    </xf>
    <xf numFmtId="166" fontId="2" fillId="6" borderId="4" xfId="2" applyNumberFormat="1" applyFont="1" applyFill="1" applyBorder="1" applyAlignment="1">
      <alignment vertical="center"/>
    </xf>
    <xf numFmtId="166" fontId="3" fillId="0" borderId="4" xfId="0" applyNumberFormat="1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9" fontId="3" fillId="0" borderId="4" xfId="3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right" vertical="center"/>
    </xf>
    <xf numFmtId="49" fontId="3" fillId="6" borderId="4" xfId="0" applyNumberFormat="1" applyFont="1" applyFill="1" applyBorder="1" applyAlignment="1">
      <alignment horizontal="left" vertical="center"/>
    </xf>
    <xf numFmtId="166" fontId="3" fillId="5" borderId="4" xfId="0" applyNumberFormat="1" applyFont="1" applyFill="1" applyBorder="1" applyAlignment="1">
      <alignment vertical="center"/>
    </xf>
    <xf numFmtId="166" fontId="4" fillId="3" borderId="3" xfId="2" applyNumberFormat="1" applyFont="1" applyFill="1" applyBorder="1" applyAlignment="1">
      <alignment vertical="center" wrapText="1"/>
    </xf>
    <xf numFmtId="0" fontId="0" fillId="0" borderId="7" xfId="0" applyBorder="1"/>
    <xf numFmtId="0" fontId="7" fillId="0" borderId="0" xfId="0" applyFont="1" applyAlignment="1">
      <alignment horizontal="center" vertical="center"/>
    </xf>
    <xf numFmtId="49" fontId="8" fillId="0" borderId="4" xfId="0" applyNumberFormat="1" applyFont="1" applyBorder="1" applyAlignment="1">
      <alignment horizontal="right" vertical="center"/>
    </xf>
    <xf numFmtId="0" fontId="8" fillId="0" borderId="4" xfId="0" applyFont="1" applyBorder="1" applyAlignment="1">
      <alignment vertical="center"/>
    </xf>
    <xf numFmtId="0" fontId="8" fillId="0" borderId="4" xfId="0" applyFont="1" applyBorder="1" applyAlignment="1">
      <alignment horizontal="center" vertical="center"/>
    </xf>
    <xf numFmtId="168" fontId="8" fillId="0" borderId="4" xfId="0" applyNumberFormat="1" applyFont="1" applyBorder="1" applyAlignment="1">
      <alignment horizontal="center" vertical="center"/>
    </xf>
    <xf numFmtId="166" fontId="8" fillId="0" borderId="4" xfId="2" applyNumberFormat="1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/>
    <xf numFmtId="166" fontId="8" fillId="0" borderId="4" xfId="2" applyNumberFormat="1" applyFont="1" applyBorder="1" applyAlignment="1">
      <alignment vertical="center"/>
    </xf>
    <xf numFmtId="3" fontId="8" fillId="0" borderId="4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 wrapText="1"/>
    </xf>
    <xf numFmtId="165" fontId="4" fillId="0" borderId="5" xfId="0" applyNumberFormat="1" applyFont="1" applyBorder="1" applyAlignment="1">
      <alignment horizontal="center" vertical="center" wrapText="1"/>
    </xf>
    <xf numFmtId="2" fontId="4" fillId="2" borderId="4" xfId="0" applyNumberFormat="1" applyFont="1" applyFill="1" applyBorder="1" applyAlignment="1">
      <alignment horizontal="center" vertical="center" wrapText="1"/>
    </xf>
    <xf numFmtId="2" fontId="4" fillId="2" borderId="5" xfId="0" applyNumberFormat="1" applyFont="1" applyFill="1" applyBorder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center" vertical="center" wrapText="1"/>
    </xf>
    <xf numFmtId="164" fontId="4" fillId="2" borderId="6" xfId="0" applyNumberFormat="1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  <xf numFmtId="165" fontId="4" fillId="3" borderId="1" xfId="0" applyNumberFormat="1" applyFont="1" applyFill="1" applyBorder="1" applyAlignment="1">
      <alignment horizontal="left" vertical="center" wrapText="1"/>
    </xf>
    <xf numFmtId="165" fontId="4" fillId="3" borderId="2" xfId="0" applyNumberFormat="1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</cellXfs>
  <cellStyles count="4">
    <cellStyle name="Milliers" xfId="1" builtinId="3"/>
    <cellStyle name="Monétaire" xfId="2" builtinId="4"/>
    <cellStyle name="Normal" xfId="0" builtinId="0"/>
    <cellStyle name="Pourcentag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95BA6B-5E09-4FD9-9EFA-E3B1A1B0138B}">
  <dimension ref="A1:G140"/>
  <sheetViews>
    <sheetView tabSelected="1" view="pageBreakPreview" zoomScale="60" zoomScaleNormal="85" workbookViewId="0">
      <selection activeCell="N27" sqref="N27"/>
    </sheetView>
  </sheetViews>
  <sheetFormatPr baseColWidth="10" defaultColWidth="10.81640625" defaultRowHeight="16" customHeight="1" x14ac:dyDescent="0.3"/>
  <cols>
    <col min="1" max="1" width="3" style="1" customWidth="1"/>
    <col min="2" max="2" width="11.81640625" style="2" customWidth="1"/>
    <col min="3" max="3" width="76.453125" style="1" customWidth="1"/>
    <col min="4" max="4" width="8.81640625" style="2" customWidth="1"/>
    <col min="5" max="5" width="12.81640625" style="2" customWidth="1"/>
    <col min="6" max="6" width="14.1796875" style="1" customWidth="1"/>
    <col min="7" max="7" width="15" style="1" customWidth="1"/>
    <col min="8" max="8" width="3" style="6" customWidth="1"/>
    <col min="9" max="16384" width="10.81640625" style="6"/>
  </cols>
  <sheetData>
    <row r="1" spans="2:7" ht="16" customHeight="1" x14ac:dyDescent="0.3">
      <c r="B1" s="40"/>
      <c r="E1" s="3"/>
      <c r="F1" s="4"/>
      <c r="G1" s="40"/>
    </row>
    <row r="2" spans="2:7" ht="26.5" customHeight="1" x14ac:dyDescent="0.3">
      <c r="B2" s="50" t="s">
        <v>130</v>
      </c>
      <c r="C2" s="51"/>
      <c r="D2" s="51"/>
      <c r="E2" s="51"/>
      <c r="F2" s="51"/>
      <c r="G2" s="52"/>
    </row>
    <row r="3" spans="2:7" ht="16" customHeight="1" x14ac:dyDescent="0.3">
      <c r="C3" s="2"/>
      <c r="E3" s="3"/>
      <c r="F3" s="5"/>
      <c r="G3" s="5"/>
    </row>
    <row r="4" spans="2:7" ht="16" customHeight="1" x14ac:dyDescent="0.3">
      <c r="B4" s="53" t="s">
        <v>0</v>
      </c>
      <c r="C4" s="55" t="s">
        <v>1</v>
      </c>
      <c r="D4" s="55" t="s">
        <v>2</v>
      </c>
      <c r="E4" s="57" t="s">
        <v>3</v>
      </c>
      <c r="F4" s="7" t="s">
        <v>4</v>
      </c>
      <c r="G4" s="7" t="s">
        <v>5</v>
      </c>
    </row>
    <row r="5" spans="2:7" ht="16" customHeight="1" x14ac:dyDescent="0.3">
      <c r="B5" s="54"/>
      <c r="C5" s="56"/>
      <c r="D5" s="56"/>
      <c r="E5" s="58"/>
      <c r="F5" s="8" t="s">
        <v>6</v>
      </c>
      <c r="G5" s="8" t="s">
        <v>6</v>
      </c>
    </row>
    <row r="6" spans="2:7" ht="16" customHeight="1" x14ac:dyDescent="0.3">
      <c r="B6" s="61" t="s">
        <v>7</v>
      </c>
      <c r="C6" s="62"/>
      <c r="D6" s="62"/>
      <c r="E6" s="62"/>
      <c r="F6" s="62"/>
      <c r="G6" s="38">
        <f>G7+G36+G63+G96</f>
        <v>0</v>
      </c>
    </row>
    <row r="7" spans="2:7" ht="16" customHeight="1" x14ac:dyDescent="0.3">
      <c r="B7" s="9" t="s">
        <v>8</v>
      </c>
      <c r="C7" s="10"/>
      <c r="D7" s="11"/>
      <c r="E7" s="12"/>
      <c r="F7" s="13"/>
      <c r="G7" s="14">
        <f>SUM(G8:G32)</f>
        <v>0</v>
      </c>
    </row>
    <row r="8" spans="2:7" ht="16" customHeight="1" x14ac:dyDescent="0.3">
      <c r="B8" s="15" t="s">
        <v>9</v>
      </c>
      <c r="C8" s="16"/>
      <c r="D8" s="17"/>
      <c r="E8" s="18"/>
      <c r="F8" s="19"/>
      <c r="G8" s="20"/>
    </row>
    <row r="9" spans="2:7" ht="16" customHeight="1" x14ac:dyDescent="0.3">
      <c r="B9" s="35" t="s">
        <v>10</v>
      </c>
      <c r="C9" s="21" t="s">
        <v>11</v>
      </c>
      <c r="D9" s="22" t="s">
        <v>12</v>
      </c>
      <c r="E9" s="23">
        <v>1</v>
      </c>
      <c r="F9" s="24"/>
      <c r="G9" s="24">
        <f>+F9*E9</f>
        <v>0</v>
      </c>
    </row>
    <row r="10" spans="2:7" ht="16" customHeight="1" x14ac:dyDescent="0.3">
      <c r="B10" s="15" t="s">
        <v>164</v>
      </c>
      <c r="C10" s="16"/>
      <c r="D10" s="17"/>
      <c r="E10" s="18"/>
      <c r="F10" s="19"/>
      <c r="G10" s="20"/>
    </row>
    <row r="11" spans="2:7" ht="16" customHeight="1" x14ac:dyDescent="0.3">
      <c r="B11" s="41" t="s">
        <v>14</v>
      </c>
      <c r="C11" s="42" t="s">
        <v>89</v>
      </c>
      <c r="D11" s="43" t="s">
        <v>12</v>
      </c>
      <c r="E11" s="44">
        <v>1</v>
      </c>
      <c r="F11" s="45"/>
      <c r="G11" s="45">
        <f>+F11*E11</f>
        <v>0</v>
      </c>
    </row>
    <row r="12" spans="2:7" ht="16" customHeight="1" x14ac:dyDescent="0.3">
      <c r="B12" s="41" t="s">
        <v>16</v>
      </c>
      <c r="C12" s="42" t="s">
        <v>131</v>
      </c>
      <c r="D12" s="43" t="s">
        <v>12</v>
      </c>
      <c r="E12" s="44">
        <v>1</v>
      </c>
      <c r="F12" s="45"/>
      <c r="G12" s="45">
        <f t="shared" ref="G12:G13" si="0">+F12*E12</f>
        <v>0</v>
      </c>
    </row>
    <row r="13" spans="2:7" ht="16" customHeight="1" x14ac:dyDescent="0.3">
      <c r="B13" s="41" t="s">
        <v>88</v>
      </c>
      <c r="C13" s="42" t="s">
        <v>132</v>
      </c>
      <c r="D13" s="43" t="s">
        <v>12</v>
      </c>
      <c r="E13" s="44">
        <v>1</v>
      </c>
      <c r="F13" s="45"/>
      <c r="G13" s="45">
        <f t="shared" si="0"/>
        <v>0</v>
      </c>
    </row>
    <row r="14" spans="2:7" ht="16" customHeight="1" x14ac:dyDescent="0.3">
      <c r="B14" s="15" t="s">
        <v>93</v>
      </c>
      <c r="C14" s="16"/>
      <c r="D14" s="17"/>
      <c r="E14" s="18"/>
      <c r="F14" s="19"/>
      <c r="G14" s="20"/>
    </row>
    <row r="15" spans="2:7" ht="16" customHeight="1" x14ac:dyDescent="0.3">
      <c r="B15" s="35" t="s">
        <v>17</v>
      </c>
      <c r="C15" s="21" t="s">
        <v>15</v>
      </c>
      <c r="D15" s="22" t="s">
        <v>12</v>
      </c>
      <c r="E15" s="23">
        <v>1</v>
      </c>
      <c r="F15" s="24"/>
      <c r="G15" s="24">
        <f>+F15*E15</f>
        <v>0</v>
      </c>
    </row>
    <row r="16" spans="2:7" ht="16" customHeight="1" x14ac:dyDescent="0.3">
      <c r="B16" s="35" t="s">
        <v>19</v>
      </c>
      <c r="C16" s="21" t="s">
        <v>13</v>
      </c>
      <c r="D16" s="22" t="s">
        <v>12</v>
      </c>
      <c r="E16" s="23">
        <v>1</v>
      </c>
      <c r="F16" s="24"/>
      <c r="G16" s="24">
        <f>+F16*E16</f>
        <v>0</v>
      </c>
    </row>
    <row r="17" spans="1:7" ht="16" customHeight="1" x14ac:dyDescent="0.3">
      <c r="B17" s="15" t="s">
        <v>94</v>
      </c>
      <c r="C17" s="16"/>
      <c r="D17" s="17"/>
      <c r="E17" s="18"/>
      <c r="F17" s="19"/>
      <c r="G17" s="20"/>
    </row>
    <row r="18" spans="1:7" ht="16" customHeight="1" x14ac:dyDescent="0.3">
      <c r="B18" s="35" t="s">
        <v>21</v>
      </c>
      <c r="C18" s="21" t="s">
        <v>85</v>
      </c>
      <c r="D18" s="22" t="s">
        <v>12</v>
      </c>
      <c r="E18" s="23">
        <v>1</v>
      </c>
      <c r="F18" s="26"/>
      <c r="G18" s="26">
        <f t="shared" ref="G18:G20" si="1">+F18*E18</f>
        <v>0</v>
      </c>
    </row>
    <row r="19" spans="1:7" ht="16" customHeight="1" x14ac:dyDescent="0.3">
      <c r="B19" s="35" t="s">
        <v>22</v>
      </c>
      <c r="C19" s="21" t="s">
        <v>86</v>
      </c>
      <c r="D19" s="22" t="s">
        <v>12</v>
      </c>
      <c r="E19" s="23">
        <v>1</v>
      </c>
      <c r="F19" s="26"/>
      <c r="G19" s="26">
        <f t="shared" si="1"/>
        <v>0</v>
      </c>
    </row>
    <row r="20" spans="1:7" ht="16" customHeight="1" x14ac:dyDescent="0.3">
      <c r="B20" s="35" t="s">
        <v>23</v>
      </c>
      <c r="C20" s="21" t="s">
        <v>87</v>
      </c>
      <c r="D20" s="22" t="s">
        <v>12</v>
      </c>
      <c r="E20" s="23">
        <v>1</v>
      </c>
      <c r="F20" s="26"/>
      <c r="G20" s="26">
        <f t="shared" si="1"/>
        <v>0</v>
      </c>
    </row>
    <row r="21" spans="1:7" ht="16" customHeight="1" x14ac:dyDescent="0.3">
      <c r="B21" s="35" t="s">
        <v>137</v>
      </c>
      <c r="C21" s="21" t="s">
        <v>135</v>
      </c>
      <c r="D21" s="22" t="s">
        <v>12</v>
      </c>
      <c r="E21" s="23">
        <v>1</v>
      </c>
      <c r="F21" s="26"/>
      <c r="G21" s="26">
        <f t="shared" ref="G21:G22" si="2">+F21*E21</f>
        <v>0</v>
      </c>
    </row>
    <row r="22" spans="1:7" ht="16" customHeight="1" x14ac:dyDescent="0.3">
      <c r="B22" s="35" t="s">
        <v>138</v>
      </c>
      <c r="C22" s="21" t="s">
        <v>136</v>
      </c>
      <c r="D22" s="22" t="s">
        <v>12</v>
      </c>
      <c r="E22" s="23">
        <v>1</v>
      </c>
      <c r="F22" s="26"/>
      <c r="G22" s="26">
        <f t="shared" si="2"/>
        <v>0</v>
      </c>
    </row>
    <row r="23" spans="1:7" ht="16" customHeight="1" x14ac:dyDescent="0.3">
      <c r="B23" s="15" t="s">
        <v>165</v>
      </c>
      <c r="C23" s="16"/>
      <c r="D23" s="17"/>
      <c r="E23" s="18"/>
      <c r="F23" s="19"/>
      <c r="G23" s="20"/>
    </row>
    <row r="24" spans="1:7" ht="16" customHeight="1" x14ac:dyDescent="0.3">
      <c r="B24" s="41" t="s">
        <v>166</v>
      </c>
      <c r="C24" s="42" t="s">
        <v>18</v>
      </c>
      <c r="D24" s="22" t="s">
        <v>12</v>
      </c>
      <c r="E24" s="23">
        <v>1</v>
      </c>
      <c r="F24" s="24"/>
      <c r="G24" s="24">
        <f>+F24*E24</f>
        <v>0</v>
      </c>
    </row>
    <row r="25" spans="1:7" ht="16" customHeight="1" x14ac:dyDescent="0.3">
      <c r="B25" s="41" t="s">
        <v>167</v>
      </c>
      <c r="C25" s="42" t="s">
        <v>20</v>
      </c>
      <c r="D25" s="22" t="s">
        <v>12</v>
      </c>
      <c r="E25" s="23">
        <v>1</v>
      </c>
      <c r="F25" s="24"/>
      <c r="G25" s="24">
        <f>+F25*E25</f>
        <v>0</v>
      </c>
    </row>
    <row r="26" spans="1:7" s="47" customFormat="1" ht="16" customHeight="1" x14ac:dyDescent="0.3">
      <c r="A26" s="46"/>
      <c r="B26" s="15" t="s">
        <v>168</v>
      </c>
      <c r="C26" s="16"/>
      <c r="D26" s="17"/>
      <c r="E26" s="18"/>
      <c r="F26" s="19"/>
      <c r="G26" s="20"/>
    </row>
    <row r="27" spans="1:7" s="47" customFormat="1" ht="16" customHeight="1" x14ac:dyDescent="0.3">
      <c r="A27" s="46"/>
      <c r="B27" s="41" t="s">
        <v>90</v>
      </c>
      <c r="C27" s="42" t="s">
        <v>171</v>
      </c>
      <c r="D27" s="43" t="s">
        <v>12</v>
      </c>
      <c r="E27" s="44">
        <v>1</v>
      </c>
      <c r="F27" s="48"/>
      <c r="G27" s="48">
        <f>+F27*E27</f>
        <v>0</v>
      </c>
    </row>
    <row r="28" spans="1:7" ht="16" customHeight="1" x14ac:dyDescent="0.3">
      <c r="B28" s="15" t="s">
        <v>95</v>
      </c>
      <c r="C28" s="16"/>
      <c r="D28" s="17"/>
      <c r="E28" s="18"/>
      <c r="F28" s="19"/>
      <c r="G28" s="20"/>
    </row>
    <row r="29" spans="1:7" ht="16" customHeight="1" x14ac:dyDescent="0.3">
      <c r="B29" s="35" t="s">
        <v>91</v>
      </c>
      <c r="C29" s="21" t="s">
        <v>47</v>
      </c>
      <c r="D29" s="22" t="s">
        <v>12</v>
      </c>
      <c r="E29" s="23">
        <v>1</v>
      </c>
      <c r="F29" s="24"/>
      <c r="G29" s="24">
        <f>+F29*E29</f>
        <v>0</v>
      </c>
    </row>
    <row r="30" spans="1:7" ht="16" customHeight="1" x14ac:dyDescent="0.3">
      <c r="B30" s="35" t="s">
        <v>92</v>
      </c>
      <c r="C30" s="21" t="s">
        <v>24</v>
      </c>
      <c r="D30" s="22" t="s">
        <v>12</v>
      </c>
      <c r="E30" s="23">
        <v>1</v>
      </c>
      <c r="F30" s="24"/>
      <c r="G30" s="24">
        <f>+F30*E30</f>
        <v>0</v>
      </c>
    </row>
    <row r="31" spans="1:7" ht="16" customHeight="1" x14ac:dyDescent="0.3">
      <c r="B31" s="41" t="s">
        <v>96</v>
      </c>
      <c r="C31" s="42" t="s">
        <v>162</v>
      </c>
      <c r="D31" s="43" t="s">
        <v>12</v>
      </c>
      <c r="E31" s="44">
        <v>1</v>
      </c>
      <c r="F31" s="48"/>
      <c r="G31" s="48">
        <f>+F31*E31</f>
        <v>0</v>
      </c>
    </row>
    <row r="32" spans="1:7" ht="16" customHeight="1" x14ac:dyDescent="0.3">
      <c r="B32" s="41" t="s">
        <v>163</v>
      </c>
      <c r="C32" s="42" t="s">
        <v>25</v>
      </c>
      <c r="D32" s="43" t="s">
        <v>12</v>
      </c>
      <c r="E32" s="44">
        <v>1</v>
      </c>
      <c r="F32" s="48"/>
      <c r="G32" s="48">
        <f>+F32*E32</f>
        <v>0</v>
      </c>
    </row>
    <row r="33" spans="2:7" ht="16" customHeight="1" x14ac:dyDescent="0.3">
      <c r="B33" s="15" t="s">
        <v>97</v>
      </c>
      <c r="C33" s="16"/>
      <c r="D33" s="17"/>
      <c r="E33" s="18"/>
      <c r="F33" s="19"/>
      <c r="G33" s="20"/>
    </row>
    <row r="34" spans="2:7" ht="16" customHeight="1" x14ac:dyDescent="0.3">
      <c r="B34" s="35" t="s">
        <v>98</v>
      </c>
      <c r="C34" s="21" t="s">
        <v>81</v>
      </c>
      <c r="D34" s="22" t="s">
        <v>12</v>
      </c>
      <c r="E34" s="23">
        <v>1</v>
      </c>
      <c r="F34" s="24"/>
      <c r="G34" s="24">
        <f>+F34*E34</f>
        <v>0</v>
      </c>
    </row>
    <row r="35" spans="2:7" ht="16" customHeight="1" x14ac:dyDescent="0.3">
      <c r="B35" s="35" t="s">
        <v>99</v>
      </c>
      <c r="C35" s="21" t="s">
        <v>53</v>
      </c>
      <c r="D35" s="22" t="s">
        <v>12</v>
      </c>
      <c r="E35" s="23">
        <v>1</v>
      </c>
      <c r="F35" s="24"/>
      <c r="G35" s="24">
        <f>+F35*E35</f>
        <v>0</v>
      </c>
    </row>
    <row r="36" spans="2:7" ht="16" customHeight="1" x14ac:dyDescent="0.3">
      <c r="B36" s="9" t="s">
        <v>26</v>
      </c>
      <c r="C36" s="10"/>
      <c r="D36" s="11"/>
      <c r="E36" s="12"/>
      <c r="F36" s="13"/>
      <c r="G36" s="14">
        <f>SUM(G37:G46)</f>
        <v>0</v>
      </c>
    </row>
    <row r="37" spans="2:7" ht="16" customHeight="1" x14ac:dyDescent="0.3">
      <c r="B37" s="15" t="s">
        <v>27</v>
      </c>
      <c r="C37" s="16"/>
      <c r="D37" s="17"/>
      <c r="E37" s="18"/>
      <c r="F37" s="19"/>
      <c r="G37" s="20"/>
    </row>
    <row r="38" spans="2:7" ht="16" customHeight="1" x14ac:dyDescent="0.3">
      <c r="B38" s="35" t="s">
        <v>28</v>
      </c>
      <c r="C38" s="21" t="s">
        <v>62</v>
      </c>
      <c r="D38" s="22" t="s">
        <v>12</v>
      </c>
      <c r="E38" s="23">
        <v>1</v>
      </c>
      <c r="F38" s="24"/>
      <c r="G38" s="24">
        <f>+F38*E38</f>
        <v>0</v>
      </c>
    </row>
    <row r="39" spans="2:7" ht="16" customHeight="1" x14ac:dyDescent="0.3">
      <c r="B39" s="15" t="s">
        <v>29</v>
      </c>
      <c r="C39" s="16"/>
      <c r="D39" s="17"/>
      <c r="E39" s="18"/>
      <c r="F39" s="19"/>
      <c r="G39" s="20"/>
    </row>
    <row r="40" spans="2:7" ht="16" customHeight="1" x14ac:dyDescent="0.3">
      <c r="B40" s="35" t="s">
        <v>30</v>
      </c>
      <c r="C40" s="21" t="s">
        <v>169</v>
      </c>
      <c r="D40" s="22" t="s">
        <v>12</v>
      </c>
      <c r="E40" s="23">
        <v>1</v>
      </c>
      <c r="F40" s="26"/>
      <c r="G40" s="26">
        <f>+F40*E40</f>
        <v>0</v>
      </c>
    </row>
    <row r="41" spans="2:7" ht="16" customHeight="1" x14ac:dyDescent="0.3">
      <c r="B41" s="35" t="s">
        <v>33</v>
      </c>
      <c r="C41" s="21" t="s">
        <v>31</v>
      </c>
      <c r="D41" s="22" t="s">
        <v>44</v>
      </c>
      <c r="E41" s="23">
        <v>3</v>
      </c>
      <c r="F41" s="24"/>
      <c r="G41" s="24">
        <f>+F41*E41</f>
        <v>0</v>
      </c>
    </row>
    <row r="42" spans="2:7" ht="16" customHeight="1" x14ac:dyDescent="0.3">
      <c r="B42" s="35" t="s">
        <v>63</v>
      </c>
      <c r="C42" s="21" t="s">
        <v>34</v>
      </c>
      <c r="D42" s="22" t="s">
        <v>44</v>
      </c>
      <c r="E42" s="23">
        <v>3</v>
      </c>
      <c r="F42" s="24"/>
      <c r="G42" s="24">
        <f>+F42*E42</f>
        <v>0</v>
      </c>
    </row>
    <row r="43" spans="2:7" ht="16" customHeight="1" x14ac:dyDescent="0.3">
      <c r="B43" s="35" t="s">
        <v>133</v>
      </c>
      <c r="C43" s="21" t="s">
        <v>35</v>
      </c>
      <c r="D43" s="22" t="s">
        <v>44</v>
      </c>
      <c r="E43" s="23">
        <v>3</v>
      </c>
      <c r="F43" s="24"/>
      <c r="G43" s="24">
        <f>+F43*E43</f>
        <v>0</v>
      </c>
    </row>
    <row r="44" spans="2:7" ht="16" customHeight="1" x14ac:dyDescent="0.3">
      <c r="B44" s="15" t="s">
        <v>36</v>
      </c>
      <c r="C44" s="16"/>
      <c r="D44" s="17"/>
      <c r="E44" s="18"/>
      <c r="F44" s="19"/>
      <c r="G44" s="20">
        <f>SUM(G45:G46)</f>
        <v>0</v>
      </c>
    </row>
    <row r="45" spans="2:7" ht="16" customHeight="1" x14ac:dyDescent="0.3">
      <c r="B45" s="35" t="s">
        <v>37</v>
      </c>
      <c r="C45" s="21" t="s">
        <v>38</v>
      </c>
      <c r="D45" s="22" t="s">
        <v>39</v>
      </c>
      <c r="E45" s="25">
        <v>10</v>
      </c>
      <c r="F45" s="24"/>
      <c r="G45" s="26">
        <f>IF(E45="Pour mémoire",0,+F45*E45)</f>
        <v>0</v>
      </c>
    </row>
    <row r="46" spans="2:7" ht="16" customHeight="1" x14ac:dyDescent="0.3">
      <c r="B46" s="35" t="s">
        <v>40</v>
      </c>
      <c r="C46" s="21" t="s">
        <v>41</v>
      </c>
      <c r="D46" s="22" t="s">
        <v>32</v>
      </c>
      <c r="E46" s="25">
        <v>10</v>
      </c>
      <c r="F46" s="24"/>
      <c r="G46" s="26">
        <f>IF(E46="Pour mémoire",0,+F46*E46)</f>
        <v>0</v>
      </c>
    </row>
    <row r="47" spans="2:7" ht="16" customHeight="1" x14ac:dyDescent="0.3">
      <c r="B47" s="9" t="s">
        <v>100</v>
      </c>
      <c r="C47" s="10"/>
      <c r="D47" s="11"/>
      <c r="E47" s="12"/>
      <c r="F47" s="13"/>
      <c r="G47" s="14">
        <f>SUM(G49:G87)</f>
        <v>0</v>
      </c>
    </row>
    <row r="48" spans="2:7" ht="16" customHeight="1" x14ac:dyDescent="0.3">
      <c r="B48" s="15" t="s">
        <v>139</v>
      </c>
      <c r="C48" s="16"/>
      <c r="D48" s="17"/>
      <c r="E48" s="18"/>
      <c r="F48" s="19"/>
      <c r="G48" s="20"/>
    </row>
    <row r="49" spans="1:7" ht="16" customHeight="1" x14ac:dyDescent="0.3">
      <c r="B49" s="41" t="s">
        <v>140</v>
      </c>
      <c r="C49" s="42" t="s">
        <v>158</v>
      </c>
      <c r="D49" s="43" t="s">
        <v>12</v>
      </c>
      <c r="E49" s="49">
        <v>1</v>
      </c>
      <c r="F49" s="45"/>
      <c r="G49" s="45">
        <f>IF(E49="Pour mémoire",0,+F49*E49)</f>
        <v>0</v>
      </c>
    </row>
    <row r="50" spans="1:7" ht="16" customHeight="1" x14ac:dyDescent="0.3">
      <c r="B50" s="41" t="s">
        <v>141</v>
      </c>
      <c r="C50" s="42" t="s">
        <v>159</v>
      </c>
      <c r="D50" s="43" t="s">
        <v>12</v>
      </c>
      <c r="E50" s="49">
        <v>1</v>
      </c>
      <c r="F50" s="45"/>
      <c r="G50" s="45">
        <f>IF(E50="Pour mémoire",0,+F50*E50)</f>
        <v>0</v>
      </c>
    </row>
    <row r="51" spans="1:7" ht="16" customHeight="1" x14ac:dyDescent="0.3">
      <c r="B51" s="41" t="s">
        <v>142</v>
      </c>
      <c r="C51" s="42" t="s">
        <v>160</v>
      </c>
      <c r="D51" s="43" t="s">
        <v>12</v>
      </c>
      <c r="E51" s="49">
        <v>1</v>
      </c>
      <c r="F51" s="45"/>
      <c r="G51" s="45">
        <f>IF(E51="Pour mémoire",0,+F51*E51)</f>
        <v>0</v>
      </c>
    </row>
    <row r="52" spans="1:7" ht="16" customHeight="1" x14ac:dyDescent="0.3">
      <c r="B52" s="41" t="s">
        <v>143</v>
      </c>
      <c r="C52" s="42" t="s">
        <v>161</v>
      </c>
      <c r="D52" s="43" t="s">
        <v>12</v>
      </c>
      <c r="E52" s="49">
        <v>1</v>
      </c>
      <c r="F52" s="45"/>
      <c r="G52" s="45">
        <f>IF(E52="Pour mémoire",0,+F52*E52)</f>
        <v>0</v>
      </c>
    </row>
    <row r="53" spans="1:7" ht="16" customHeight="1" x14ac:dyDescent="0.3">
      <c r="B53" s="15" t="s">
        <v>172</v>
      </c>
      <c r="C53" s="16"/>
      <c r="D53" s="17"/>
      <c r="E53" s="18"/>
      <c r="F53" s="19"/>
      <c r="G53" s="20"/>
    </row>
    <row r="54" spans="1:7" ht="16" customHeight="1" x14ac:dyDescent="0.3">
      <c r="B54" s="41" t="s">
        <v>144</v>
      </c>
      <c r="C54" s="42" t="s">
        <v>154</v>
      </c>
      <c r="D54" s="43" t="s">
        <v>12</v>
      </c>
      <c r="E54" s="49">
        <v>1</v>
      </c>
      <c r="F54" s="45"/>
      <c r="G54" s="45">
        <f>IF(E54="Pour mémoire",0,+F54*E54)</f>
        <v>0</v>
      </c>
    </row>
    <row r="55" spans="1:7" ht="16" customHeight="1" x14ac:dyDescent="0.3">
      <c r="B55" s="41" t="s">
        <v>145</v>
      </c>
      <c r="C55" s="42" t="s">
        <v>155</v>
      </c>
      <c r="D55" s="43" t="s">
        <v>12</v>
      </c>
      <c r="E55" s="49">
        <v>1</v>
      </c>
      <c r="F55" s="45"/>
      <c r="G55" s="45">
        <f>IF(E55="Pour mémoire",0,+F55*E55)</f>
        <v>0</v>
      </c>
    </row>
    <row r="56" spans="1:7" ht="16" customHeight="1" x14ac:dyDescent="0.3">
      <c r="B56" s="41" t="s">
        <v>146</v>
      </c>
      <c r="C56" s="42" t="s">
        <v>156</v>
      </c>
      <c r="D56" s="43" t="s">
        <v>12</v>
      </c>
      <c r="E56" s="49">
        <v>1</v>
      </c>
      <c r="F56" s="45"/>
      <c r="G56" s="45">
        <f>IF(E56="Pour mémoire",0,+F56*E56)</f>
        <v>0</v>
      </c>
    </row>
    <row r="57" spans="1:7" ht="16" customHeight="1" x14ac:dyDescent="0.3">
      <c r="B57" s="41" t="s">
        <v>147</v>
      </c>
      <c r="C57" s="42" t="s">
        <v>157</v>
      </c>
      <c r="D57" s="43" t="s">
        <v>12</v>
      </c>
      <c r="E57" s="49">
        <v>1</v>
      </c>
      <c r="F57" s="45"/>
      <c r="G57" s="45">
        <f>IF(E57="Pour mémoire",0,+F57*E57)</f>
        <v>0</v>
      </c>
    </row>
    <row r="58" spans="1:7" s="47" customFormat="1" ht="16" customHeight="1" x14ac:dyDescent="0.3">
      <c r="A58" s="46"/>
      <c r="B58" s="15" t="s">
        <v>173</v>
      </c>
      <c r="C58" s="16"/>
      <c r="D58" s="17"/>
      <c r="E58" s="18"/>
      <c r="F58" s="19"/>
      <c r="G58" s="20"/>
    </row>
    <row r="59" spans="1:7" s="47" customFormat="1" ht="16" customHeight="1" x14ac:dyDescent="0.3">
      <c r="A59" s="46"/>
      <c r="B59" s="41" t="s">
        <v>148</v>
      </c>
      <c r="C59" s="42" t="s">
        <v>174</v>
      </c>
      <c r="D59" s="43" t="s">
        <v>12</v>
      </c>
      <c r="E59" s="49">
        <v>1</v>
      </c>
      <c r="F59" s="45"/>
      <c r="G59" s="45">
        <f>IF(E59="Pour mémoire",0,+F59*E59)</f>
        <v>0</v>
      </c>
    </row>
    <row r="60" spans="1:7" s="47" customFormat="1" ht="16" customHeight="1" x14ac:dyDescent="0.3">
      <c r="A60" s="46"/>
      <c r="B60" s="41" t="s">
        <v>149</v>
      </c>
      <c r="C60" s="42" t="s">
        <v>175</v>
      </c>
      <c r="D60" s="43" t="s">
        <v>12</v>
      </c>
      <c r="E60" s="49">
        <v>1</v>
      </c>
      <c r="F60" s="45"/>
      <c r="G60" s="45">
        <f>IF(E60="Pour mémoire",0,+F60*E60)</f>
        <v>0</v>
      </c>
    </row>
    <row r="61" spans="1:7" s="47" customFormat="1" ht="16" customHeight="1" x14ac:dyDescent="0.3">
      <c r="A61" s="46"/>
      <c r="B61" s="41" t="s">
        <v>150</v>
      </c>
      <c r="C61" s="42" t="s">
        <v>176</v>
      </c>
      <c r="D61" s="43" t="s">
        <v>12</v>
      </c>
      <c r="E61" s="49">
        <v>1</v>
      </c>
      <c r="F61" s="45"/>
      <c r="G61" s="45">
        <f>IF(E61="Pour mémoire",0,+F61*E61)</f>
        <v>0</v>
      </c>
    </row>
    <row r="62" spans="1:7" s="47" customFormat="1" ht="16" customHeight="1" x14ac:dyDescent="0.3">
      <c r="A62" s="46"/>
      <c r="B62" s="41" t="s">
        <v>151</v>
      </c>
      <c r="C62" s="42" t="s">
        <v>177</v>
      </c>
      <c r="D62" s="43" t="s">
        <v>12</v>
      </c>
      <c r="E62" s="49">
        <v>1</v>
      </c>
      <c r="F62" s="45"/>
      <c r="G62" s="45">
        <f>IF(E62="Pour mémoire",0,+F62*E62)</f>
        <v>0</v>
      </c>
    </row>
    <row r="63" spans="1:7" ht="16" customHeight="1" x14ac:dyDescent="0.3">
      <c r="B63" s="9" t="s">
        <v>101</v>
      </c>
      <c r="C63" s="10"/>
      <c r="D63" s="11"/>
      <c r="E63" s="12"/>
      <c r="F63" s="13"/>
      <c r="G63" s="14">
        <f>SUM(G66:G95)</f>
        <v>0</v>
      </c>
    </row>
    <row r="64" spans="1:7" ht="16" customHeight="1" x14ac:dyDescent="0.3">
      <c r="B64" s="15" t="s">
        <v>102</v>
      </c>
      <c r="C64" s="16"/>
      <c r="D64" s="17"/>
      <c r="E64" s="18"/>
      <c r="F64" s="19"/>
      <c r="G64" s="20"/>
    </row>
    <row r="65" spans="1:7" ht="16" customHeight="1" x14ac:dyDescent="0.3">
      <c r="B65" s="35" t="s">
        <v>64</v>
      </c>
      <c r="C65" s="21" t="s">
        <v>42</v>
      </c>
      <c r="D65" s="22" t="s">
        <v>39</v>
      </c>
      <c r="E65" s="25">
        <v>7000</v>
      </c>
      <c r="F65" s="24"/>
      <c r="G65" s="24">
        <f t="shared" ref="G65:G70" si="3">+F65*E65</f>
        <v>0</v>
      </c>
    </row>
    <row r="66" spans="1:7" ht="16" customHeight="1" x14ac:dyDescent="0.3">
      <c r="B66" s="41" t="s">
        <v>66</v>
      </c>
      <c r="C66" s="42" t="s">
        <v>179</v>
      </c>
      <c r="D66" s="43" t="s">
        <v>178</v>
      </c>
      <c r="E66" s="49">
        <v>400</v>
      </c>
      <c r="F66" s="26"/>
      <c r="G66" s="24">
        <f t="shared" si="3"/>
        <v>0</v>
      </c>
    </row>
    <row r="67" spans="1:7" ht="16" customHeight="1" x14ac:dyDescent="0.3">
      <c r="B67" s="41" t="s">
        <v>170</v>
      </c>
      <c r="C67" s="42" t="s">
        <v>188</v>
      </c>
      <c r="D67" s="43" t="s">
        <v>39</v>
      </c>
      <c r="E67" s="49">
        <f>2*960</f>
        <v>1920</v>
      </c>
      <c r="F67" s="26"/>
      <c r="G67" s="24">
        <f t="shared" si="3"/>
        <v>0</v>
      </c>
    </row>
    <row r="68" spans="1:7" ht="16" customHeight="1" x14ac:dyDescent="0.3">
      <c r="B68" s="41" t="s">
        <v>180</v>
      </c>
      <c r="C68" s="42" t="s">
        <v>181</v>
      </c>
      <c r="D68" s="43" t="s">
        <v>178</v>
      </c>
      <c r="E68" s="49">
        <v>200</v>
      </c>
      <c r="F68" s="26"/>
      <c r="G68" s="24">
        <f t="shared" si="3"/>
        <v>0</v>
      </c>
    </row>
    <row r="69" spans="1:7" ht="16" customHeight="1" x14ac:dyDescent="0.3">
      <c r="B69" s="41" t="s">
        <v>182</v>
      </c>
      <c r="C69" s="42" t="s">
        <v>183</v>
      </c>
      <c r="D69" s="43" t="s">
        <v>178</v>
      </c>
      <c r="E69" s="49">
        <v>400</v>
      </c>
      <c r="F69" s="26"/>
      <c r="G69" s="24">
        <f t="shared" si="3"/>
        <v>0</v>
      </c>
    </row>
    <row r="70" spans="1:7" s="47" customFormat="1" ht="16" customHeight="1" x14ac:dyDescent="0.3">
      <c r="A70" s="46"/>
      <c r="B70" s="41" t="s">
        <v>184</v>
      </c>
      <c r="C70" s="42" t="s">
        <v>129</v>
      </c>
      <c r="D70" s="43" t="s">
        <v>12</v>
      </c>
      <c r="E70" s="49">
        <v>1</v>
      </c>
      <c r="F70" s="45"/>
      <c r="G70" s="45">
        <f t="shared" si="3"/>
        <v>0</v>
      </c>
    </row>
    <row r="71" spans="1:7" ht="16" customHeight="1" x14ac:dyDescent="0.3">
      <c r="B71" s="15" t="s">
        <v>103</v>
      </c>
      <c r="C71" s="16"/>
      <c r="D71" s="17"/>
      <c r="E71" s="18"/>
      <c r="F71" s="19"/>
      <c r="G71" s="20"/>
    </row>
    <row r="72" spans="1:7" ht="16" customHeight="1" x14ac:dyDescent="0.3">
      <c r="B72" s="35" t="s">
        <v>104</v>
      </c>
      <c r="C72" s="21" t="s">
        <v>169</v>
      </c>
      <c r="D72" s="22" t="s">
        <v>44</v>
      </c>
      <c r="E72" s="23">
        <v>1</v>
      </c>
      <c r="F72" s="26"/>
      <c r="G72" s="26">
        <f>+F72*E72</f>
        <v>0</v>
      </c>
    </row>
    <row r="73" spans="1:7" ht="16" customHeight="1" x14ac:dyDescent="0.3">
      <c r="B73" s="35" t="s">
        <v>105</v>
      </c>
      <c r="C73" s="21" t="s">
        <v>31</v>
      </c>
      <c r="D73" s="22" t="s">
        <v>39</v>
      </c>
      <c r="E73" s="25">
        <v>960</v>
      </c>
      <c r="F73" s="26"/>
      <c r="G73" s="26">
        <f>+F73*E73</f>
        <v>0</v>
      </c>
    </row>
    <row r="74" spans="1:7" ht="16" customHeight="1" x14ac:dyDescent="0.3">
      <c r="B74" s="35" t="s">
        <v>106</v>
      </c>
      <c r="C74" s="21" t="s">
        <v>34</v>
      </c>
      <c r="D74" s="22" t="s">
        <v>39</v>
      </c>
      <c r="E74" s="25">
        <v>960</v>
      </c>
      <c r="F74" s="26"/>
      <c r="G74" s="26">
        <f>+F74*E74</f>
        <v>0</v>
      </c>
    </row>
    <row r="75" spans="1:7" ht="16" customHeight="1" x14ac:dyDescent="0.3">
      <c r="B75" s="35" t="s">
        <v>107</v>
      </c>
      <c r="C75" s="21" t="s">
        <v>35</v>
      </c>
      <c r="D75" s="22" t="s">
        <v>39</v>
      </c>
      <c r="E75" s="25">
        <v>960</v>
      </c>
      <c r="F75" s="26"/>
      <c r="G75" s="26">
        <f>+F75*E75</f>
        <v>0</v>
      </c>
    </row>
    <row r="76" spans="1:7" ht="16" customHeight="1" x14ac:dyDescent="0.3">
      <c r="B76" s="15" t="s">
        <v>108</v>
      </c>
      <c r="C76" s="16"/>
      <c r="D76" s="17"/>
      <c r="E76" s="18"/>
      <c r="F76" s="19"/>
      <c r="G76" s="20"/>
    </row>
    <row r="77" spans="1:7" ht="16" customHeight="1" x14ac:dyDescent="0.3">
      <c r="B77" s="36" t="s">
        <v>109</v>
      </c>
      <c r="C77" s="27"/>
      <c r="D77" s="28"/>
      <c r="E77" s="30"/>
      <c r="F77" s="31"/>
      <c r="G77" s="31"/>
    </row>
    <row r="78" spans="1:7" ht="16" customHeight="1" x14ac:dyDescent="0.3">
      <c r="B78" s="35" t="s">
        <v>110</v>
      </c>
      <c r="C78" s="21" t="s">
        <v>43</v>
      </c>
      <c r="D78" s="22" t="s">
        <v>44</v>
      </c>
      <c r="E78" s="25">
        <v>5</v>
      </c>
      <c r="F78" s="24"/>
      <c r="G78" s="26">
        <f>IF(E78="Pour mémoire",0,+F78*E78)</f>
        <v>0</v>
      </c>
    </row>
    <row r="79" spans="1:7" ht="16" customHeight="1" x14ac:dyDescent="0.3">
      <c r="B79" s="35" t="s">
        <v>111</v>
      </c>
      <c r="C79" s="21" t="s">
        <v>50</v>
      </c>
      <c r="D79" s="22" t="s">
        <v>44</v>
      </c>
      <c r="E79" s="25">
        <v>5</v>
      </c>
      <c r="F79" s="24"/>
      <c r="G79" s="26">
        <f>IF(E79="Pour mémoire",0,+F79*E79)</f>
        <v>0</v>
      </c>
    </row>
    <row r="80" spans="1:7" ht="16" customHeight="1" x14ac:dyDescent="0.3">
      <c r="B80" s="35" t="s">
        <v>112</v>
      </c>
      <c r="C80" s="21" t="s">
        <v>68</v>
      </c>
      <c r="D80" s="22" t="s">
        <v>44</v>
      </c>
      <c r="E80" s="25">
        <v>5</v>
      </c>
      <c r="F80" s="24"/>
      <c r="G80" s="26">
        <f>IF(E80="Pour mémoire",0,+F80*E80)</f>
        <v>0</v>
      </c>
    </row>
    <row r="81" spans="2:7" ht="16" customHeight="1" x14ac:dyDescent="0.3">
      <c r="B81" s="35" t="s">
        <v>113</v>
      </c>
      <c r="C81" s="21" t="s">
        <v>69</v>
      </c>
      <c r="D81" s="22" t="s">
        <v>44</v>
      </c>
      <c r="E81" s="25">
        <v>5</v>
      </c>
      <c r="F81" s="24"/>
      <c r="G81" s="26">
        <f>IF(E81="Pour mémoire",0,+F81*E81)</f>
        <v>0</v>
      </c>
    </row>
    <row r="82" spans="2:7" ht="16" customHeight="1" x14ac:dyDescent="0.3">
      <c r="B82" s="36" t="s">
        <v>114</v>
      </c>
      <c r="C82" s="27"/>
      <c r="D82" s="28"/>
      <c r="E82" s="29"/>
      <c r="F82" s="31"/>
      <c r="G82" s="31"/>
    </row>
    <row r="83" spans="2:7" ht="16" customHeight="1" x14ac:dyDescent="0.3">
      <c r="B83" s="35" t="s">
        <v>115</v>
      </c>
      <c r="C83" s="21" t="s">
        <v>83</v>
      </c>
      <c r="D83" s="22" t="s">
        <v>44</v>
      </c>
      <c r="E83" s="25">
        <v>2</v>
      </c>
      <c r="F83" s="24"/>
      <c r="G83" s="26">
        <f>IF(E83="Pour mémoire",0,+F83*E83)</f>
        <v>0</v>
      </c>
    </row>
    <row r="84" spans="2:7" ht="16" customHeight="1" x14ac:dyDescent="0.3">
      <c r="B84" s="35" t="s">
        <v>116</v>
      </c>
      <c r="C84" s="21" t="s">
        <v>82</v>
      </c>
      <c r="D84" s="22" t="s">
        <v>44</v>
      </c>
      <c r="E84" s="25">
        <v>2</v>
      </c>
      <c r="F84" s="24"/>
      <c r="G84" s="26">
        <f>IF(E84="Pour mémoire",0,+F84*E84)</f>
        <v>0</v>
      </c>
    </row>
    <row r="85" spans="2:7" ht="16" customHeight="1" x14ac:dyDescent="0.3">
      <c r="B85" s="35" t="s">
        <v>117</v>
      </c>
      <c r="C85" s="21" t="s">
        <v>48</v>
      </c>
      <c r="D85" s="22" t="s">
        <v>44</v>
      </c>
      <c r="E85" s="25">
        <v>2</v>
      </c>
      <c r="F85" s="24"/>
      <c r="G85" s="26">
        <f>IF(E85="Pour mémoire",0,+F85*E85)</f>
        <v>0</v>
      </c>
    </row>
    <row r="86" spans="2:7" ht="16" customHeight="1" x14ac:dyDescent="0.3">
      <c r="B86" s="35" t="s">
        <v>118</v>
      </c>
      <c r="C86" s="21" t="s">
        <v>49</v>
      </c>
      <c r="D86" s="22" t="s">
        <v>44</v>
      </c>
      <c r="E86" s="25">
        <v>2</v>
      </c>
      <c r="F86" s="24"/>
      <c r="G86" s="26">
        <f>IF(E86="Pour mémoire",0,+F86*E86)</f>
        <v>0</v>
      </c>
    </row>
    <row r="87" spans="2:7" ht="16" customHeight="1" x14ac:dyDescent="0.3">
      <c r="B87" s="35" t="s">
        <v>119</v>
      </c>
      <c r="C87" s="21" t="s">
        <v>84</v>
      </c>
      <c r="D87" s="22" t="s">
        <v>44</v>
      </c>
      <c r="E87" s="25">
        <v>2</v>
      </c>
      <c r="F87" s="24"/>
      <c r="G87" s="26">
        <f>IF(E87="Pour mémoire",0,+F87*E87)</f>
        <v>0</v>
      </c>
    </row>
    <row r="88" spans="2:7" ht="16" customHeight="1" x14ac:dyDescent="0.3">
      <c r="B88" s="36" t="s">
        <v>120</v>
      </c>
      <c r="C88" s="27"/>
      <c r="D88" s="28"/>
      <c r="E88" s="29"/>
      <c r="F88" s="31"/>
      <c r="G88" s="31"/>
    </row>
    <row r="89" spans="2:7" ht="16" customHeight="1" x14ac:dyDescent="0.3">
      <c r="B89" s="35" t="s">
        <v>121</v>
      </c>
      <c r="C89" s="21" t="s">
        <v>51</v>
      </c>
      <c r="D89" s="22" t="s">
        <v>44</v>
      </c>
      <c r="E89" s="25">
        <v>20</v>
      </c>
      <c r="F89" s="24"/>
      <c r="G89" s="26">
        <f>IF(E89="Pour mémoire",0,+F89*E89)</f>
        <v>0</v>
      </c>
    </row>
    <row r="90" spans="2:7" ht="16" customHeight="1" x14ac:dyDescent="0.3">
      <c r="B90" s="35" t="s">
        <v>122</v>
      </c>
      <c r="C90" s="21" t="s">
        <v>52</v>
      </c>
      <c r="D90" s="22" t="s">
        <v>44</v>
      </c>
      <c r="E90" s="25">
        <v>20</v>
      </c>
      <c r="F90" s="24"/>
      <c r="G90" s="26">
        <f>IF(E90="Pour mémoire",0,+F90*E90)</f>
        <v>0</v>
      </c>
    </row>
    <row r="91" spans="2:7" ht="16" customHeight="1" x14ac:dyDescent="0.3">
      <c r="B91" s="36" t="s">
        <v>134</v>
      </c>
      <c r="C91" s="27"/>
      <c r="D91" s="28"/>
      <c r="E91" s="29"/>
      <c r="F91" s="31"/>
      <c r="G91" s="31"/>
    </row>
    <row r="92" spans="2:7" ht="16" customHeight="1" x14ac:dyDescent="0.3">
      <c r="B92" s="35" t="s">
        <v>123</v>
      </c>
      <c r="C92" s="21" t="s">
        <v>45</v>
      </c>
      <c r="D92" s="22" t="s">
        <v>44</v>
      </c>
      <c r="E92" s="25">
        <v>5</v>
      </c>
      <c r="F92" s="24"/>
      <c r="G92" s="26">
        <f>IF(E92="Pour mémoire",0,+F92*E92)</f>
        <v>0</v>
      </c>
    </row>
    <row r="93" spans="2:7" ht="16" customHeight="1" x14ac:dyDescent="0.3">
      <c r="B93" s="35" t="s">
        <v>124</v>
      </c>
      <c r="C93" s="21" t="s">
        <v>46</v>
      </c>
      <c r="D93" s="22" t="s">
        <v>44</v>
      </c>
      <c r="E93" s="25">
        <v>2</v>
      </c>
      <c r="F93" s="24"/>
      <c r="G93" s="26">
        <f>IF(E93="Pour mémoire",0,+F93*E93)</f>
        <v>0</v>
      </c>
    </row>
    <row r="94" spans="2:7" ht="16" customHeight="1" x14ac:dyDescent="0.3">
      <c r="B94" s="36" t="s">
        <v>186</v>
      </c>
      <c r="C94" s="27"/>
      <c r="D94" s="28"/>
      <c r="E94" s="29"/>
      <c r="F94" s="31"/>
      <c r="G94" s="31"/>
    </row>
    <row r="95" spans="2:7" ht="16" customHeight="1" x14ac:dyDescent="0.3">
      <c r="B95" s="35" t="s">
        <v>187</v>
      </c>
      <c r="C95" s="21" t="s">
        <v>185</v>
      </c>
      <c r="D95" s="22" t="s">
        <v>39</v>
      </c>
      <c r="E95" s="25">
        <v>100</v>
      </c>
      <c r="F95" s="24"/>
      <c r="G95" s="26">
        <f>IF(E95="Pour mémoire",0,+F95*E95)</f>
        <v>0</v>
      </c>
    </row>
    <row r="96" spans="2:7" ht="16" customHeight="1" x14ac:dyDescent="0.3">
      <c r="B96" s="9" t="s">
        <v>125</v>
      </c>
      <c r="C96" s="10"/>
      <c r="D96" s="11"/>
      <c r="E96" s="12"/>
      <c r="F96" s="13"/>
      <c r="G96" s="14">
        <f>SUM(G97:G100)</f>
        <v>0</v>
      </c>
    </row>
    <row r="97" spans="2:7" ht="16" customHeight="1" x14ac:dyDescent="0.3">
      <c r="B97" s="15" t="s">
        <v>126</v>
      </c>
      <c r="C97" s="16"/>
      <c r="D97" s="17"/>
      <c r="E97" s="18"/>
      <c r="F97" s="19"/>
      <c r="G97" s="20"/>
    </row>
    <row r="98" spans="2:7" ht="16" customHeight="1" x14ac:dyDescent="0.3">
      <c r="B98" s="35" t="s">
        <v>127</v>
      </c>
      <c r="C98" s="21" t="s">
        <v>153</v>
      </c>
      <c r="D98" s="22" t="s">
        <v>12</v>
      </c>
      <c r="E98" s="23">
        <v>1</v>
      </c>
      <c r="F98" s="26"/>
      <c r="G98" s="26">
        <f>+F98*E98</f>
        <v>0</v>
      </c>
    </row>
    <row r="99" spans="2:7" ht="16" customHeight="1" x14ac:dyDescent="0.3">
      <c r="B99" s="35" t="s">
        <v>128</v>
      </c>
      <c r="C99" s="21" t="s">
        <v>65</v>
      </c>
      <c r="D99" s="22" t="s">
        <v>44</v>
      </c>
      <c r="E99" s="23">
        <v>1</v>
      </c>
      <c r="F99" s="26"/>
      <c r="G99" s="26">
        <f>+F99*E99</f>
        <v>0</v>
      </c>
    </row>
    <row r="100" spans="2:7" ht="16" customHeight="1" x14ac:dyDescent="0.3">
      <c r="B100" s="35" t="s">
        <v>152</v>
      </c>
      <c r="C100" s="21" t="s">
        <v>67</v>
      </c>
      <c r="D100" s="22" t="s">
        <v>44</v>
      </c>
      <c r="E100" s="23">
        <v>1</v>
      </c>
      <c r="F100" s="26"/>
      <c r="G100" s="26">
        <f>+F100*E100</f>
        <v>0</v>
      </c>
    </row>
    <row r="101" spans="2:7" customFormat="1" ht="16" customHeight="1" x14ac:dyDescent="0.35"/>
    <row r="102" spans="2:7" ht="16" customHeight="1" x14ac:dyDescent="0.3">
      <c r="B102" s="61" t="s">
        <v>78</v>
      </c>
      <c r="C102" s="62"/>
      <c r="D102" s="62"/>
      <c r="E102" s="62"/>
      <c r="F102" s="62"/>
      <c r="G102" s="38"/>
    </row>
    <row r="103" spans="2:7" ht="16" customHeight="1" x14ac:dyDescent="0.3">
      <c r="B103" s="9" t="s">
        <v>55</v>
      </c>
      <c r="C103" s="10"/>
      <c r="D103" s="11"/>
      <c r="E103" s="12"/>
      <c r="F103" s="13"/>
      <c r="G103" s="14">
        <f>SUM(G104:G105)</f>
        <v>0</v>
      </c>
    </row>
    <row r="104" spans="2:7" ht="16" customHeight="1" x14ac:dyDescent="0.3">
      <c r="B104" s="35" t="s">
        <v>56</v>
      </c>
      <c r="C104" s="21" t="s">
        <v>58</v>
      </c>
      <c r="D104" s="22" t="s">
        <v>44</v>
      </c>
      <c r="E104" s="23">
        <v>3</v>
      </c>
      <c r="F104" s="24"/>
      <c r="G104" s="24">
        <f>+F104*E104</f>
        <v>0</v>
      </c>
    </row>
    <row r="105" spans="2:7" ht="16" customHeight="1" x14ac:dyDescent="0.3">
      <c r="B105" s="35" t="s">
        <v>61</v>
      </c>
      <c r="C105" s="21" t="s">
        <v>57</v>
      </c>
      <c r="D105" s="22" t="s">
        <v>39</v>
      </c>
      <c r="E105" s="25">
        <v>960</v>
      </c>
      <c r="F105" s="24"/>
      <c r="G105" s="24">
        <f>+F105*E105</f>
        <v>0</v>
      </c>
    </row>
    <row r="106" spans="2:7" ht="16" customHeight="1" x14ac:dyDescent="0.3">
      <c r="B106" s="9" t="s">
        <v>79</v>
      </c>
      <c r="C106" s="10"/>
      <c r="D106" s="11"/>
      <c r="E106" s="12"/>
      <c r="F106" s="13"/>
      <c r="G106" s="14">
        <f>SUM(G107:G107)</f>
        <v>0</v>
      </c>
    </row>
    <row r="107" spans="2:7" ht="16" customHeight="1" x14ac:dyDescent="0.3">
      <c r="B107" s="35" t="s">
        <v>70</v>
      </c>
      <c r="C107" s="21" t="s">
        <v>80</v>
      </c>
      <c r="D107" s="22" t="s">
        <v>12</v>
      </c>
      <c r="E107" s="23">
        <v>1</v>
      </c>
      <c r="F107" s="24"/>
      <c r="G107" s="24">
        <f>+F107*E107</f>
        <v>0</v>
      </c>
    </row>
    <row r="108" spans="2:7" ht="16" customHeight="1" x14ac:dyDescent="0.3">
      <c r="F108" s="33"/>
    </row>
    <row r="109" spans="2:7" ht="16" customHeight="1" x14ac:dyDescent="0.3">
      <c r="B109" s="63" t="s">
        <v>59</v>
      </c>
      <c r="C109" s="64"/>
      <c r="D109" s="64"/>
      <c r="E109" s="64"/>
      <c r="F109" s="65"/>
      <c r="G109" s="32">
        <f>G6</f>
        <v>0</v>
      </c>
    </row>
    <row r="110" spans="2:7" ht="16" customHeight="1" x14ac:dyDescent="0.3">
      <c r="B110" s="60" t="s">
        <v>54</v>
      </c>
      <c r="C110" s="60"/>
      <c r="D110" s="60"/>
      <c r="E110" s="60"/>
      <c r="F110" s="60"/>
      <c r="G110" s="34">
        <v>0.2</v>
      </c>
    </row>
    <row r="111" spans="2:7" ht="16" customHeight="1" x14ac:dyDescent="0.3">
      <c r="B111" s="60"/>
      <c r="C111" s="60"/>
      <c r="D111" s="60"/>
      <c r="E111" s="60"/>
      <c r="F111" s="60"/>
      <c r="G111" s="32">
        <f>G110*G109</f>
        <v>0</v>
      </c>
    </row>
    <row r="112" spans="2:7" ht="16" customHeight="1" x14ac:dyDescent="0.3">
      <c r="B112" s="59" t="s">
        <v>60</v>
      </c>
      <c r="C112" s="59"/>
      <c r="D112" s="59"/>
      <c r="E112" s="59"/>
      <c r="F112" s="59"/>
      <c r="G112" s="37">
        <f>+G109+G111</f>
        <v>0</v>
      </c>
    </row>
    <row r="113" spans="2:7" customFormat="1" ht="16" customHeight="1" thickBot="1" x14ac:dyDescent="0.4">
      <c r="B113" s="39"/>
      <c r="C113" s="39"/>
      <c r="D113" s="39"/>
      <c r="E113" s="39"/>
      <c r="F113" s="39"/>
      <c r="G113" s="39"/>
    </row>
    <row r="115" spans="2:7" ht="16" customHeight="1" x14ac:dyDescent="0.3">
      <c r="B115" s="63" t="s">
        <v>71</v>
      </c>
      <c r="C115" s="64"/>
      <c r="D115" s="64"/>
      <c r="E115" s="64"/>
      <c r="F115" s="65"/>
      <c r="G115" s="32">
        <f>G103</f>
        <v>0</v>
      </c>
    </row>
    <row r="116" spans="2:7" ht="16" customHeight="1" x14ac:dyDescent="0.3">
      <c r="B116" s="60" t="s">
        <v>54</v>
      </c>
      <c r="C116" s="60"/>
      <c r="D116" s="60"/>
      <c r="E116" s="60"/>
      <c r="F116" s="60"/>
      <c r="G116" s="34">
        <v>0.2</v>
      </c>
    </row>
    <row r="117" spans="2:7" ht="16" customHeight="1" x14ac:dyDescent="0.3">
      <c r="B117" s="60"/>
      <c r="C117" s="60"/>
      <c r="D117" s="60"/>
      <c r="E117" s="60"/>
      <c r="F117" s="60"/>
      <c r="G117" s="32">
        <f>G116*G115</f>
        <v>0</v>
      </c>
    </row>
    <row r="118" spans="2:7" ht="16" customHeight="1" x14ac:dyDescent="0.3">
      <c r="B118" s="59" t="s">
        <v>71</v>
      </c>
      <c r="C118" s="59"/>
      <c r="D118" s="59"/>
      <c r="E118" s="59"/>
      <c r="F118" s="59"/>
      <c r="G118" s="37">
        <f>+G115+G117</f>
        <v>0</v>
      </c>
    </row>
    <row r="120" spans="2:7" ht="16" customHeight="1" x14ac:dyDescent="0.3">
      <c r="B120" s="63" t="s">
        <v>72</v>
      </c>
      <c r="C120" s="64"/>
      <c r="D120" s="64"/>
      <c r="E120" s="64"/>
      <c r="F120" s="65"/>
      <c r="G120" s="32">
        <f>G106</f>
        <v>0</v>
      </c>
    </row>
    <row r="121" spans="2:7" ht="16" customHeight="1" x14ac:dyDescent="0.3">
      <c r="B121" s="60" t="s">
        <v>54</v>
      </c>
      <c r="C121" s="60"/>
      <c r="D121" s="60"/>
      <c r="E121" s="60"/>
      <c r="F121" s="60"/>
      <c r="G121" s="34">
        <v>0.2</v>
      </c>
    </row>
    <row r="122" spans="2:7" ht="16" customHeight="1" x14ac:dyDescent="0.3">
      <c r="B122" s="60"/>
      <c r="C122" s="60"/>
      <c r="D122" s="60"/>
      <c r="E122" s="60"/>
      <c r="F122" s="60"/>
      <c r="G122" s="32">
        <f>G121*G120</f>
        <v>0</v>
      </c>
    </row>
    <row r="123" spans="2:7" ht="16" customHeight="1" x14ac:dyDescent="0.3">
      <c r="B123" s="59" t="s">
        <v>72</v>
      </c>
      <c r="C123" s="59"/>
      <c r="D123" s="59"/>
      <c r="E123" s="59"/>
      <c r="F123" s="59"/>
      <c r="G123" s="37">
        <f>+G120+G122</f>
        <v>0</v>
      </c>
    </row>
    <row r="124" spans="2:7" customFormat="1" ht="16" customHeight="1" thickBot="1" x14ac:dyDescent="0.4">
      <c r="B124" s="39"/>
      <c r="C124" s="39"/>
      <c r="D124" s="39"/>
      <c r="E124" s="39"/>
      <c r="F124" s="39"/>
      <c r="G124" s="39"/>
    </row>
    <row r="126" spans="2:7" ht="16" customHeight="1" x14ac:dyDescent="0.3">
      <c r="B126" s="60" t="s">
        <v>73</v>
      </c>
      <c r="C126" s="60"/>
      <c r="D126" s="60"/>
      <c r="E126" s="60"/>
      <c r="F126" s="60"/>
      <c r="G126" s="32">
        <f>+G109+G115</f>
        <v>0</v>
      </c>
    </row>
    <row r="127" spans="2:7" ht="16" customHeight="1" x14ac:dyDescent="0.3">
      <c r="B127" s="60" t="s">
        <v>54</v>
      </c>
      <c r="C127" s="60"/>
      <c r="D127" s="60"/>
      <c r="E127" s="60"/>
      <c r="F127" s="60"/>
      <c r="G127" s="34">
        <v>0.2</v>
      </c>
    </row>
    <row r="128" spans="2:7" ht="16" customHeight="1" x14ac:dyDescent="0.3">
      <c r="B128" s="60"/>
      <c r="C128" s="60"/>
      <c r="D128" s="60"/>
      <c r="E128" s="60"/>
      <c r="F128" s="60"/>
      <c r="G128" s="32">
        <f>G127*G126</f>
        <v>0</v>
      </c>
    </row>
    <row r="129" spans="2:7" ht="16" customHeight="1" x14ac:dyDescent="0.3">
      <c r="B129" s="59" t="s">
        <v>74</v>
      </c>
      <c r="C129" s="59"/>
      <c r="D129" s="59"/>
      <c r="E129" s="59"/>
      <c r="F129" s="59"/>
      <c r="G129" s="37">
        <f>+G126+G128</f>
        <v>0</v>
      </c>
    </row>
    <row r="130" spans="2:7" ht="16" customHeight="1" x14ac:dyDescent="0.3">
      <c r="B130" s="6"/>
      <c r="C130" s="6"/>
      <c r="D130" s="6"/>
      <c r="E130" s="6"/>
      <c r="F130" s="6"/>
      <c r="G130" s="6"/>
    </row>
    <row r="131" spans="2:7" ht="16" customHeight="1" x14ac:dyDescent="0.3">
      <c r="B131" s="60" t="s">
        <v>75</v>
      </c>
      <c r="C131" s="60"/>
      <c r="D131" s="60"/>
      <c r="E131" s="60"/>
      <c r="F131" s="60"/>
      <c r="G131" s="32">
        <f>+G109+G120</f>
        <v>0</v>
      </c>
    </row>
    <row r="132" spans="2:7" ht="16" customHeight="1" x14ac:dyDescent="0.3">
      <c r="B132" s="60" t="s">
        <v>54</v>
      </c>
      <c r="C132" s="60"/>
      <c r="D132" s="60"/>
      <c r="E132" s="60"/>
      <c r="F132" s="60"/>
      <c r="G132" s="34">
        <v>0.2</v>
      </c>
    </row>
    <row r="133" spans="2:7" ht="16" customHeight="1" x14ac:dyDescent="0.3">
      <c r="B133" s="60"/>
      <c r="C133" s="60"/>
      <c r="D133" s="60"/>
      <c r="E133" s="60"/>
      <c r="F133" s="60"/>
      <c r="G133" s="32">
        <f>G132*G131</f>
        <v>0</v>
      </c>
    </row>
    <row r="134" spans="2:7" ht="16" customHeight="1" x14ac:dyDescent="0.3">
      <c r="B134" s="59" t="s">
        <v>74</v>
      </c>
      <c r="C134" s="59"/>
      <c r="D134" s="59"/>
      <c r="E134" s="59"/>
      <c r="F134" s="59"/>
      <c r="G134" s="37">
        <f>+G131+G133</f>
        <v>0</v>
      </c>
    </row>
    <row r="136" spans="2:7" ht="16" customHeight="1" x14ac:dyDescent="0.3">
      <c r="B136" s="60" t="s">
        <v>76</v>
      </c>
      <c r="C136" s="60"/>
      <c r="D136" s="60"/>
      <c r="E136" s="60"/>
      <c r="F136" s="60"/>
      <c r="G136" s="32">
        <f>+G109+G115+G120</f>
        <v>0</v>
      </c>
    </row>
    <row r="137" spans="2:7" ht="16" customHeight="1" x14ac:dyDescent="0.3">
      <c r="B137" s="60" t="s">
        <v>54</v>
      </c>
      <c r="C137" s="60"/>
      <c r="D137" s="60"/>
      <c r="E137" s="60"/>
      <c r="F137" s="60"/>
      <c r="G137" s="34">
        <v>0.2</v>
      </c>
    </row>
    <row r="138" spans="2:7" ht="16" customHeight="1" x14ac:dyDescent="0.3">
      <c r="B138" s="60"/>
      <c r="C138" s="60"/>
      <c r="D138" s="60"/>
      <c r="E138" s="60"/>
      <c r="F138" s="60"/>
      <c r="G138" s="32">
        <f>G137*G136</f>
        <v>0</v>
      </c>
    </row>
    <row r="139" spans="2:7" ht="16" customHeight="1" x14ac:dyDescent="0.3">
      <c r="B139" s="59" t="s">
        <v>77</v>
      </c>
      <c r="C139" s="59"/>
      <c r="D139" s="59"/>
      <c r="E139" s="59"/>
      <c r="F139" s="59"/>
      <c r="G139" s="37">
        <f>+G136+G138</f>
        <v>0</v>
      </c>
    </row>
    <row r="140" spans="2:7" ht="16" customHeight="1" x14ac:dyDescent="0.3">
      <c r="B140" s="40"/>
      <c r="G140" s="40"/>
    </row>
  </sheetData>
  <mergeCells count="25">
    <mergeCell ref="B139:F139"/>
    <mergeCell ref="B131:F131"/>
    <mergeCell ref="B132:F133"/>
    <mergeCell ref="B134:F134"/>
    <mergeCell ref="B136:F136"/>
    <mergeCell ref="B137:F138"/>
    <mergeCell ref="B112:F112"/>
    <mergeCell ref="B126:F126"/>
    <mergeCell ref="B127:F128"/>
    <mergeCell ref="B129:F129"/>
    <mergeCell ref="B6:F6"/>
    <mergeCell ref="B110:F111"/>
    <mergeCell ref="B109:F109"/>
    <mergeCell ref="B102:F102"/>
    <mergeCell ref="B115:F115"/>
    <mergeCell ref="B116:F117"/>
    <mergeCell ref="B118:F118"/>
    <mergeCell ref="B120:F120"/>
    <mergeCell ref="B121:F122"/>
    <mergeCell ref="B123:F123"/>
    <mergeCell ref="B2:G2"/>
    <mergeCell ref="B4:B5"/>
    <mergeCell ref="C4:C5"/>
    <mergeCell ref="D4:D5"/>
    <mergeCell ref="E4:E5"/>
  </mergeCells>
  <phoneticPr fontId="6" type="noConversion"/>
  <printOptions horizontalCentered="1"/>
  <pageMargins left="0.23622047244094491" right="0.23622047244094491" top="0.74803149606299213" bottom="0.74803149606299213" header="0.31496062992125984" footer="0.31496062992125984"/>
  <pageSetup paperSize="8" orientation="portrait" horizontalDpi="300" verticalDpi="300" r:id="rId1"/>
  <headerFooter>
    <oddFooter>&amp;L&amp;F&amp;C&amp;D&amp;R&amp;P/&amp;N</oddFooter>
  </headerFooter>
  <rowBreaks count="2" manualBreakCount="2">
    <brk id="62" max="6" man="1"/>
    <brk id="108" max="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7DB6E5FB0810E489EF60E3405419B47" ma:contentTypeVersion="3" ma:contentTypeDescription="Crée un document." ma:contentTypeScope="" ma:versionID="98de25cefe2dfd6b788fbf0d5df57074">
  <xsd:schema xmlns:xsd="http://www.w3.org/2001/XMLSchema" xmlns:xs="http://www.w3.org/2001/XMLSchema" xmlns:p="http://schemas.microsoft.com/office/2006/metadata/properties" xmlns:ns2="44c3087f-e9d9-4288-9681-0451a4d13cbb" targetNamespace="http://schemas.microsoft.com/office/2006/metadata/properties" ma:root="true" ma:fieldsID="f80c3c7308ed304b60bad9e000c1f42b" ns2:_="">
    <xsd:import namespace="44c3087f-e9d9-4288-9681-0451a4d13cb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c3087f-e9d9-4288-9681-0451a4d13c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63202B9-A4B3-45E3-8767-C5C73F3B398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4c3087f-e9d9-4288-9681-0451a4d13cb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D1A2F2F-FBE7-4FAB-B19A-7B6A0307BCD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4E90019-2153-4398-811B-1395205A6D47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DQE</vt:lpstr>
      <vt:lpstr>DQE!Impression_des_titres</vt:lpstr>
      <vt:lpstr>DQE!Zone_d_impression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JULIEN Thomas</dc:creator>
  <cp:lastModifiedBy>JULIEN Thomas</cp:lastModifiedBy>
  <cp:lastPrinted>2025-09-11T11:16:37Z</cp:lastPrinted>
  <dcterms:created xsi:type="dcterms:W3CDTF">2025-03-19T11:10:13Z</dcterms:created>
  <dcterms:modified xsi:type="dcterms:W3CDTF">2025-09-11T11:17:29Z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0x01010017DB6E5FB0810E489EF60E3405419B47</vt:lpwstr>
  </property>
</Properties>
</file>